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2"/>
  </bookViews>
  <sheets>
    <sheet name="Noten-Modell" sheetId="1" r:id="rId1"/>
    <sheet name="WISS-Prüfung" sheetId="2" r:id="rId2"/>
    <sheet name="BP-IPL" sheetId="3" r:id="rId3"/>
  </sheets>
  <definedNames/>
  <calcPr fullCalcOnLoad="1"/>
</workbook>
</file>

<file path=xl/sharedStrings.xml><?xml version="1.0" encoding="utf-8"?>
<sst xmlns="http://schemas.openxmlformats.org/spreadsheetml/2006/main" count="92" uniqueCount="34">
  <si>
    <t>Prüfungsanalyse WISS</t>
  </si>
  <si>
    <t>Bereich</t>
  </si>
  <si>
    <t>Fach</t>
  </si>
  <si>
    <t>Maximum</t>
  </si>
  <si>
    <t>Erreicht</t>
  </si>
  <si>
    <t>%</t>
  </si>
  <si>
    <t>ORG und BWL</t>
  </si>
  <si>
    <t>BWL</t>
  </si>
  <si>
    <t>GPO</t>
  </si>
  <si>
    <t>Total</t>
  </si>
  <si>
    <t>DB</t>
  </si>
  <si>
    <t>QM</t>
  </si>
  <si>
    <t>TK</t>
  </si>
  <si>
    <t>REC</t>
  </si>
  <si>
    <t>REV</t>
  </si>
  <si>
    <t>MF/AT</t>
  </si>
  <si>
    <t>MAF</t>
  </si>
  <si>
    <t>PAT</t>
  </si>
  <si>
    <t>SE</t>
  </si>
  <si>
    <t>PM</t>
  </si>
  <si>
    <t>ENT</t>
  </si>
  <si>
    <t>EVAL</t>
  </si>
  <si>
    <t>Schriftlich</t>
  </si>
  <si>
    <t>Mündlich</t>
  </si>
  <si>
    <t>Projekt-arbeit</t>
  </si>
  <si>
    <t>Spezial-themen der Informatik</t>
  </si>
  <si>
    <t>Note</t>
  </si>
  <si>
    <t>&gt; 3.0</t>
  </si>
  <si>
    <t>X</t>
  </si>
  <si>
    <t>TOTAL (Schnitt muss mind. 4.0 sein)</t>
  </si>
  <si>
    <t>Ø &gt; 4.0</t>
  </si>
  <si>
    <t>Projektleitung</t>
  </si>
  <si>
    <t>Projektmarketing</t>
  </si>
  <si>
    <t>Prüfungsanalyse Eidgenössische Berufsprüfung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</si>
</sst>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.0%"/>
  </numFmts>
  <fonts count="10">
    <font>
      <sz val="10"/>
      <name val="Arial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12"/>
      <name val="Arial"/>
      <family val="2"/>
    </font>
    <font>
      <b/>
      <sz val="11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5" fontId="4" fillId="0" borderId="6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5" fontId="5" fillId="2" borderId="10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9" fontId="1" fillId="0" borderId="1" xfId="17" applyNumberFormat="1" applyFont="1" applyBorder="1" applyAlignment="1">
      <alignment horizontal="center" vertical="center" wrapText="1"/>
    </xf>
    <xf numFmtId="9" fontId="1" fillId="0" borderId="0" xfId="17" applyNumberFormat="1" applyFont="1" applyBorder="1" applyAlignment="1">
      <alignment horizontal="center" vertical="center" wrapText="1"/>
    </xf>
    <xf numFmtId="9" fontId="2" fillId="0" borderId="3" xfId="17" applyNumberFormat="1" applyFont="1" applyBorder="1" applyAlignment="1">
      <alignment horizontal="center" vertical="center" wrapText="1"/>
    </xf>
    <xf numFmtId="9" fontId="1" fillId="0" borderId="0" xfId="17" applyNumberFormat="1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9" fontId="3" fillId="0" borderId="5" xfId="17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9" fontId="6" fillId="2" borderId="12" xfId="17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2" fontId="6" fillId="2" borderId="12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2" fontId="8" fillId="4" borderId="13" xfId="0" applyNumberFormat="1" applyFont="1" applyFill="1" applyBorder="1" applyAlignment="1">
      <alignment horizontal="center" vertical="center" wrapText="1"/>
    </xf>
    <xf numFmtId="2" fontId="8" fillId="4" borderId="12" xfId="0" applyNumberFormat="1" applyFont="1" applyFill="1" applyBorder="1" applyAlignment="1">
      <alignment horizontal="center" vertical="center" wrapText="1"/>
    </xf>
    <xf numFmtId="2" fontId="8" fillId="5" borderId="13" xfId="0" applyNumberFormat="1" applyFont="1" applyFill="1" applyBorder="1" applyAlignment="1">
      <alignment horizontal="center" vertical="center" wrapText="1"/>
    </xf>
    <xf numFmtId="2" fontId="8" fillId="5" borderId="12" xfId="0" applyNumberFormat="1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D3" sqref="D3"/>
    </sheetView>
  </sheetViews>
  <sheetFormatPr defaultColWidth="11.421875" defaultRowHeight="12.75"/>
  <cols>
    <col min="1" max="1" width="28.00390625" style="16" customWidth="1"/>
    <col min="2" max="2" width="28.00390625" style="15" customWidth="1"/>
    <col min="3" max="16384" width="11.421875" style="17" customWidth="1"/>
  </cols>
  <sheetData>
    <row r="1" spans="1:2" ht="34.5" customHeight="1">
      <c r="A1" s="22" t="s">
        <v>5</v>
      </c>
      <c r="B1" s="23" t="s">
        <v>26</v>
      </c>
    </row>
    <row r="2" spans="1:2" ht="34.5" customHeight="1">
      <c r="A2" s="18">
        <v>0</v>
      </c>
      <c r="B2" s="19">
        <v>1</v>
      </c>
    </row>
    <row r="3" spans="1:2" ht="34.5" customHeight="1">
      <c r="A3" s="18">
        <v>0.06</v>
      </c>
      <c r="B3" s="19">
        <v>1.5</v>
      </c>
    </row>
    <row r="4" spans="1:2" ht="34.5" customHeight="1">
      <c r="A4" s="18">
        <v>0.16</v>
      </c>
      <c r="B4" s="19">
        <v>2</v>
      </c>
    </row>
    <row r="5" spans="1:2" ht="34.5" customHeight="1">
      <c r="A5" s="18">
        <v>0.26</v>
      </c>
      <c r="B5" s="19">
        <v>2.5</v>
      </c>
    </row>
    <row r="6" spans="1:2" ht="34.5" customHeight="1">
      <c r="A6" s="18">
        <v>0.36</v>
      </c>
      <c r="B6" s="19">
        <v>3</v>
      </c>
    </row>
    <row r="7" spans="1:2" ht="34.5" customHeight="1">
      <c r="A7" s="18">
        <v>0.46</v>
      </c>
      <c r="B7" s="19">
        <v>3.5</v>
      </c>
    </row>
    <row r="8" spans="1:2" ht="34.5" customHeight="1">
      <c r="A8" s="18">
        <v>0.56</v>
      </c>
      <c r="B8" s="19">
        <v>4</v>
      </c>
    </row>
    <row r="9" spans="1:2" ht="34.5" customHeight="1">
      <c r="A9" s="18">
        <v>0.66</v>
      </c>
      <c r="B9" s="19">
        <v>4.5</v>
      </c>
    </row>
    <row r="10" spans="1:2" ht="34.5" customHeight="1">
      <c r="A10" s="18">
        <v>0.76</v>
      </c>
      <c r="B10" s="19">
        <v>5</v>
      </c>
    </row>
    <row r="11" spans="1:2" ht="34.5" customHeight="1">
      <c r="A11" s="18">
        <v>0.86</v>
      </c>
      <c r="B11" s="19">
        <v>5.5</v>
      </c>
    </row>
    <row r="12" spans="1:2" ht="34.5" customHeight="1" thickBot="1">
      <c r="A12" s="20">
        <v>0.96</v>
      </c>
      <c r="B12" s="21">
        <v>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130" zoomScaleNormal="130" workbookViewId="0" topLeftCell="A1">
      <selection activeCell="I23" sqref="I23"/>
    </sheetView>
  </sheetViews>
  <sheetFormatPr defaultColWidth="11.421875" defaultRowHeight="30" customHeight="1"/>
  <cols>
    <col min="1" max="1" width="5.140625" style="1" customWidth="1"/>
    <col min="2" max="2" width="12.00390625" style="12" customWidth="1"/>
    <col min="3" max="3" width="12.7109375" style="12" customWidth="1"/>
    <col min="4" max="5" width="12.7109375" style="13" customWidth="1"/>
    <col min="6" max="6" width="12.7109375" style="29" customWidth="1"/>
    <col min="7" max="7" width="12.7109375" style="34" customWidth="1"/>
    <col min="8" max="9" width="12.7109375" style="14" customWidth="1"/>
    <col min="10" max="16384" width="11.421875" style="1" customWidth="1"/>
  </cols>
  <sheetData>
    <row r="1" spans="1:9" s="37" customFormat="1" ht="30" customHeight="1">
      <c r="A1" s="45" t="s">
        <v>0</v>
      </c>
      <c r="B1" s="46"/>
      <c r="C1" s="46"/>
      <c r="D1" s="46"/>
      <c r="E1" s="46"/>
      <c r="F1" s="46"/>
      <c r="G1" s="46"/>
      <c r="H1" s="46"/>
      <c r="I1" s="47"/>
    </row>
    <row r="2" spans="1:9" s="37" customFormat="1" ht="30" customHeight="1">
      <c r="A2" s="51" t="s">
        <v>1</v>
      </c>
      <c r="B2" s="52"/>
      <c r="C2" s="38" t="s">
        <v>2</v>
      </c>
      <c r="D2" s="39" t="s">
        <v>3</v>
      </c>
      <c r="E2" s="39" t="s">
        <v>4</v>
      </c>
      <c r="F2" s="40" t="s">
        <v>5</v>
      </c>
      <c r="G2" s="41" t="s">
        <v>26</v>
      </c>
      <c r="H2" s="42" t="s">
        <v>27</v>
      </c>
      <c r="I2" s="42" t="s">
        <v>30</v>
      </c>
    </row>
    <row r="3" spans="1:9" ht="30" customHeight="1">
      <c r="A3" s="53" t="s">
        <v>22</v>
      </c>
      <c r="B3" s="49" t="s">
        <v>6</v>
      </c>
      <c r="C3" s="2" t="s">
        <v>7</v>
      </c>
      <c r="D3" s="3">
        <v>90</v>
      </c>
      <c r="E3" s="3">
        <v>54</v>
      </c>
      <c r="F3" s="26">
        <f aca="true" t="shared" si="0" ref="F3:F20">E3/D3</f>
        <v>0.6</v>
      </c>
      <c r="G3" s="30">
        <f aca="true" t="shared" si="1" ref="G3:G19">IF(F3&gt;=96%,6,IF(F3&gt;=86%,5.5,IF(F3&gt;=76%,5,IF(F3&gt;=66%,4.5,IF(F3&gt;=56%,4,IF(F3&gt;=46%,3.5,IF(F3&gt;=36%,3,IF(F3&gt;=26%,2.5,2))))))))</f>
        <v>4</v>
      </c>
      <c r="H3" s="4"/>
      <c r="I3" s="4"/>
    </row>
    <row r="4" spans="1:9" ht="30" customHeight="1">
      <c r="A4" s="54"/>
      <c r="B4" s="49"/>
      <c r="C4" s="5" t="s">
        <v>8</v>
      </c>
      <c r="D4" s="6">
        <v>30</v>
      </c>
      <c r="E4" s="6">
        <v>28</v>
      </c>
      <c r="F4" s="27">
        <f t="shared" si="0"/>
        <v>0.9333333333333333</v>
      </c>
      <c r="G4" s="30">
        <f t="shared" si="1"/>
        <v>5.5</v>
      </c>
      <c r="H4" s="4"/>
      <c r="I4" s="4"/>
    </row>
    <row r="5" spans="1:9" ht="30" customHeight="1">
      <c r="A5" s="54"/>
      <c r="B5" s="50"/>
      <c r="C5" s="7" t="s">
        <v>9</v>
      </c>
      <c r="D5" s="8">
        <f>SUM(D3:D4)</f>
        <v>120</v>
      </c>
      <c r="E5" s="8">
        <f>SUM(E3:E4)</f>
        <v>82</v>
      </c>
      <c r="F5" s="28">
        <f t="shared" si="0"/>
        <v>0.6833333333333333</v>
      </c>
      <c r="G5" s="31">
        <f t="shared" si="1"/>
        <v>4.5</v>
      </c>
      <c r="H5" s="60" t="s">
        <v>28</v>
      </c>
      <c r="I5" s="43"/>
    </row>
    <row r="6" spans="1:9" ht="30" customHeight="1">
      <c r="A6" s="54"/>
      <c r="B6" s="48" t="s">
        <v>25</v>
      </c>
      <c r="C6" s="2" t="s">
        <v>10</v>
      </c>
      <c r="D6" s="3">
        <v>60</v>
      </c>
      <c r="E6" s="3">
        <v>39</v>
      </c>
      <c r="F6" s="26">
        <f t="shared" si="0"/>
        <v>0.65</v>
      </c>
      <c r="G6" s="30">
        <f t="shared" si="1"/>
        <v>4</v>
      </c>
      <c r="H6" s="4"/>
      <c r="I6" s="4"/>
    </row>
    <row r="7" spans="1:9" ht="30" customHeight="1">
      <c r="A7" s="54"/>
      <c r="B7" s="49"/>
      <c r="C7" s="5" t="s">
        <v>11</v>
      </c>
      <c r="D7" s="6">
        <v>30</v>
      </c>
      <c r="E7" s="6">
        <v>20</v>
      </c>
      <c r="F7" s="27">
        <f t="shared" si="0"/>
        <v>0.6666666666666666</v>
      </c>
      <c r="G7" s="30">
        <f t="shared" si="1"/>
        <v>4.5</v>
      </c>
      <c r="H7" s="4"/>
      <c r="I7" s="4"/>
    </row>
    <row r="8" spans="1:9" ht="30" customHeight="1">
      <c r="A8" s="54"/>
      <c r="B8" s="49"/>
      <c r="C8" s="5" t="s">
        <v>12</v>
      </c>
      <c r="D8" s="6">
        <v>60</v>
      </c>
      <c r="E8" s="6">
        <v>52</v>
      </c>
      <c r="F8" s="27">
        <f t="shared" si="0"/>
        <v>0.8666666666666667</v>
      </c>
      <c r="G8" s="30">
        <f t="shared" si="1"/>
        <v>5.5</v>
      </c>
      <c r="H8" s="4"/>
      <c r="I8" s="4"/>
    </row>
    <row r="9" spans="1:9" ht="30" customHeight="1">
      <c r="A9" s="54"/>
      <c r="B9" s="49"/>
      <c r="C9" s="5" t="s">
        <v>13</v>
      </c>
      <c r="D9" s="6">
        <v>15</v>
      </c>
      <c r="E9" s="6">
        <v>10</v>
      </c>
      <c r="F9" s="27">
        <f t="shared" si="0"/>
        <v>0.6666666666666666</v>
      </c>
      <c r="G9" s="30">
        <f t="shared" si="1"/>
        <v>4.5</v>
      </c>
      <c r="H9" s="4"/>
      <c r="I9" s="4"/>
    </row>
    <row r="10" spans="1:9" ht="30" customHeight="1">
      <c r="A10" s="54"/>
      <c r="B10" s="49"/>
      <c r="C10" s="5" t="s">
        <v>14</v>
      </c>
      <c r="D10" s="6">
        <v>15</v>
      </c>
      <c r="E10" s="6">
        <v>4</v>
      </c>
      <c r="F10" s="27">
        <f t="shared" si="0"/>
        <v>0.26666666666666666</v>
      </c>
      <c r="G10" s="30">
        <f t="shared" si="1"/>
        <v>2.5</v>
      </c>
      <c r="H10" s="4"/>
      <c r="I10" s="4"/>
    </row>
    <row r="11" spans="1:9" ht="30" customHeight="1">
      <c r="A11" s="54"/>
      <c r="B11" s="50"/>
      <c r="C11" s="7" t="s">
        <v>9</v>
      </c>
      <c r="D11" s="8">
        <f>SUM(D6:D10)</f>
        <v>180</v>
      </c>
      <c r="E11" s="8">
        <f>SUM(E6:E10)</f>
        <v>125</v>
      </c>
      <c r="F11" s="28">
        <f t="shared" si="0"/>
        <v>0.6944444444444444</v>
      </c>
      <c r="G11" s="31">
        <f t="shared" si="1"/>
        <v>4.5</v>
      </c>
      <c r="H11" s="60" t="s">
        <v>28</v>
      </c>
      <c r="I11" s="43"/>
    </row>
    <row r="12" spans="1:9" ht="30" customHeight="1">
      <c r="A12" s="54"/>
      <c r="B12" s="48" t="s">
        <v>15</v>
      </c>
      <c r="C12" s="2" t="s">
        <v>16</v>
      </c>
      <c r="D12" s="3">
        <v>80</v>
      </c>
      <c r="E12" s="3">
        <v>59</v>
      </c>
      <c r="F12" s="26">
        <f t="shared" si="0"/>
        <v>0.7375</v>
      </c>
      <c r="G12" s="30">
        <f t="shared" si="1"/>
        <v>4.5</v>
      </c>
      <c r="H12" s="4"/>
      <c r="I12" s="4"/>
    </row>
    <row r="13" spans="1:9" ht="30" customHeight="1">
      <c r="A13" s="54"/>
      <c r="B13" s="49"/>
      <c r="C13" s="5" t="s">
        <v>17</v>
      </c>
      <c r="D13" s="6">
        <v>40</v>
      </c>
      <c r="E13" s="6">
        <v>29</v>
      </c>
      <c r="F13" s="27">
        <f t="shared" si="0"/>
        <v>0.725</v>
      </c>
      <c r="G13" s="30">
        <f t="shared" si="1"/>
        <v>4.5</v>
      </c>
      <c r="H13" s="4"/>
      <c r="I13" s="4"/>
    </row>
    <row r="14" spans="1:9" ht="30" customHeight="1">
      <c r="A14" s="54"/>
      <c r="B14" s="50"/>
      <c r="C14" s="7" t="s">
        <v>9</v>
      </c>
      <c r="D14" s="8">
        <f>SUM(D12:D13)</f>
        <v>120</v>
      </c>
      <c r="E14" s="8">
        <f>SUM(E12:E13)</f>
        <v>88</v>
      </c>
      <c r="F14" s="28">
        <f t="shared" si="0"/>
        <v>0.7333333333333333</v>
      </c>
      <c r="G14" s="31">
        <f t="shared" si="1"/>
        <v>4.5</v>
      </c>
      <c r="H14" s="60" t="s">
        <v>28</v>
      </c>
      <c r="I14" s="43"/>
    </row>
    <row r="15" spans="1:9" ht="30" customHeight="1">
      <c r="A15" s="54"/>
      <c r="B15" s="48" t="s">
        <v>24</v>
      </c>
      <c r="C15" s="2" t="s">
        <v>18</v>
      </c>
      <c r="D15" s="3">
        <v>30</v>
      </c>
      <c r="E15" s="3">
        <v>27</v>
      </c>
      <c r="F15" s="26">
        <f t="shared" si="0"/>
        <v>0.9</v>
      </c>
      <c r="G15" s="30">
        <f t="shared" si="1"/>
        <v>5.5</v>
      </c>
      <c r="H15" s="4"/>
      <c r="I15" s="4"/>
    </row>
    <row r="16" spans="1:9" ht="30" customHeight="1">
      <c r="A16" s="54"/>
      <c r="B16" s="49"/>
      <c r="C16" s="5" t="s">
        <v>19</v>
      </c>
      <c r="D16" s="6">
        <v>60</v>
      </c>
      <c r="E16" s="6">
        <v>45</v>
      </c>
      <c r="F16" s="27">
        <f t="shared" si="0"/>
        <v>0.75</v>
      </c>
      <c r="G16" s="30">
        <f t="shared" si="1"/>
        <v>4.5</v>
      </c>
      <c r="H16" s="4"/>
      <c r="I16" s="4"/>
    </row>
    <row r="17" spans="1:9" ht="30" customHeight="1">
      <c r="A17" s="54"/>
      <c r="B17" s="49"/>
      <c r="C17" s="5" t="s">
        <v>20</v>
      </c>
      <c r="D17" s="6">
        <v>45</v>
      </c>
      <c r="E17" s="6">
        <v>31</v>
      </c>
      <c r="F17" s="27">
        <f t="shared" si="0"/>
        <v>0.6888888888888889</v>
      </c>
      <c r="G17" s="30">
        <f t="shared" si="1"/>
        <v>4.5</v>
      </c>
      <c r="H17" s="4"/>
      <c r="I17" s="4"/>
    </row>
    <row r="18" spans="1:9" ht="30" customHeight="1">
      <c r="A18" s="54"/>
      <c r="B18" s="49"/>
      <c r="C18" s="5" t="s">
        <v>21</v>
      </c>
      <c r="D18" s="6">
        <v>45</v>
      </c>
      <c r="E18" s="6">
        <v>35</v>
      </c>
      <c r="F18" s="27">
        <f t="shared" si="0"/>
        <v>0.7777777777777778</v>
      </c>
      <c r="G18" s="30">
        <f t="shared" si="1"/>
        <v>5</v>
      </c>
      <c r="H18" s="4"/>
      <c r="I18" s="4"/>
    </row>
    <row r="19" spans="1:9" ht="30" customHeight="1">
      <c r="A19" s="54"/>
      <c r="B19" s="50"/>
      <c r="C19" s="7" t="s">
        <v>9</v>
      </c>
      <c r="D19" s="8">
        <f>SUM(D15:D18)</f>
        <v>180</v>
      </c>
      <c r="E19" s="8">
        <f>SUM(E15:E18)</f>
        <v>138</v>
      </c>
      <c r="F19" s="28">
        <f t="shared" si="0"/>
        <v>0.7666666666666667</v>
      </c>
      <c r="G19" s="31">
        <f t="shared" si="1"/>
        <v>5</v>
      </c>
      <c r="H19" s="60" t="s">
        <v>28</v>
      </c>
      <c r="I19" s="62" t="s">
        <v>28</v>
      </c>
    </row>
    <row r="20" spans="1:9" ht="30" customHeight="1">
      <c r="A20" s="54"/>
      <c r="B20" s="9" t="s">
        <v>22</v>
      </c>
      <c r="C20" s="10" t="s">
        <v>9</v>
      </c>
      <c r="D20" s="11">
        <f>D19+D14+D11+D5</f>
        <v>600</v>
      </c>
      <c r="E20" s="11">
        <f>E19+E14+E11+E5</f>
        <v>433</v>
      </c>
      <c r="F20" s="35">
        <f t="shared" si="0"/>
        <v>0.7216666666666667</v>
      </c>
      <c r="G20" s="36">
        <f>SUM(G5,G11,G14,G19)/4</f>
        <v>4.625</v>
      </c>
      <c r="H20" s="25"/>
      <c r="I20" s="25"/>
    </row>
    <row r="21" spans="1:9" ht="30" customHeight="1">
      <c r="A21" s="55" t="s">
        <v>23</v>
      </c>
      <c r="B21" s="58" t="s">
        <v>31</v>
      </c>
      <c r="C21" s="58"/>
      <c r="D21" s="58"/>
      <c r="E21" s="58"/>
      <c r="F21" s="58"/>
      <c r="G21" s="32">
        <v>4</v>
      </c>
      <c r="H21" s="61" t="s">
        <v>28</v>
      </c>
      <c r="I21" s="63" t="s">
        <v>28</v>
      </c>
    </row>
    <row r="22" spans="1:9" ht="30" customHeight="1">
      <c r="A22" s="56"/>
      <c r="B22" s="58" t="s">
        <v>32</v>
      </c>
      <c r="C22" s="58"/>
      <c r="D22" s="58"/>
      <c r="E22" s="58"/>
      <c r="F22" s="58"/>
      <c r="G22" s="32">
        <v>5</v>
      </c>
      <c r="H22" s="61" t="s">
        <v>28</v>
      </c>
      <c r="I22" s="44"/>
    </row>
    <row r="23" spans="1:9" ht="30" customHeight="1">
      <c r="A23" s="57"/>
      <c r="B23" s="59" t="s">
        <v>29</v>
      </c>
      <c r="C23" s="59"/>
      <c r="D23" s="59"/>
      <c r="E23" s="59"/>
      <c r="F23" s="59"/>
      <c r="G23" s="33">
        <f>IF(G21&gt;0,IF(G22&gt;0,SUM(G5,G11,G14,G19,G21,G22)/6))</f>
        <v>4.583333333333333</v>
      </c>
      <c r="H23" s="24"/>
      <c r="I23" s="32">
        <f>IF(G21&gt;0,SUM(G19,G21)/2)</f>
        <v>4.5</v>
      </c>
    </row>
  </sheetData>
  <mergeCells count="11">
    <mergeCell ref="A21:A23"/>
    <mergeCell ref="B21:F21"/>
    <mergeCell ref="B22:F22"/>
    <mergeCell ref="B23:F23"/>
    <mergeCell ref="A1:I1"/>
    <mergeCell ref="B15:B19"/>
    <mergeCell ref="B3:B5"/>
    <mergeCell ref="B6:B11"/>
    <mergeCell ref="B12:B14"/>
    <mergeCell ref="A2:B2"/>
    <mergeCell ref="A3:A20"/>
  </mergeCells>
  <printOptions gridLines="1"/>
  <pageMargins left="0.75" right="0.75" top="1" bottom="1" header="0.4921259845" footer="0.4921259845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="130" zoomScaleNormal="130" workbookViewId="0" topLeftCell="A16">
      <selection activeCell="H5" sqref="H5"/>
    </sheetView>
  </sheetViews>
  <sheetFormatPr defaultColWidth="11.421875" defaultRowHeight="30" customHeight="1"/>
  <cols>
    <col min="1" max="1" width="5.140625" style="1" customWidth="1"/>
    <col min="2" max="2" width="12.00390625" style="12" customWidth="1"/>
    <col min="3" max="3" width="12.7109375" style="12" customWidth="1"/>
    <col min="4" max="5" width="12.7109375" style="13" customWidth="1"/>
    <col min="6" max="6" width="12.7109375" style="29" customWidth="1"/>
    <col min="7" max="7" width="12.7109375" style="34" customWidth="1"/>
    <col min="8" max="9" width="12.7109375" style="14" customWidth="1"/>
    <col min="10" max="16384" width="11.421875" style="1" customWidth="1"/>
  </cols>
  <sheetData>
    <row r="1" spans="1:9" s="37" customFormat="1" ht="30" customHeight="1">
      <c r="A1" s="64" t="s">
        <v>33</v>
      </c>
      <c r="B1" s="65"/>
      <c r="C1" s="65"/>
      <c r="D1" s="65"/>
      <c r="E1" s="65"/>
      <c r="F1" s="65"/>
      <c r="G1" s="65"/>
      <c r="H1" s="65"/>
      <c r="I1" s="66"/>
    </row>
    <row r="2" spans="1:9" s="37" customFormat="1" ht="30" customHeight="1">
      <c r="A2" s="51" t="s">
        <v>1</v>
      </c>
      <c r="B2" s="52"/>
      <c r="C2" s="38" t="s">
        <v>2</v>
      </c>
      <c r="D2" s="39" t="s">
        <v>3</v>
      </c>
      <c r="E2" s="39" t="s">
        <v>4</v>
      </c>
      <c r="F2" s="40" t="s">
        <v>5</v>
      </c>
      <c r="G2" s="41" t="s">
        <v>26</v>
      </c>
      <c r="H2" s="42" t="s">
        <v>27</v>
      </c>
      <c r="I2" s="42" t="s">
        <v>30</v>
      </c>
    </row>
    <row r="3" spans="1:9" ht="30" customHeight="1">
      <c r="A3" s="53" t="s">
        <v>22</v>
      </c>
      <c r="B3" s="49" t="s">
        <v>6</v>
      </c>
      <c r="C3" s="2" t="s">
        <v>7</v>
      </c>
      <c r="D3" s="3">
        <v>90</v>
      </c>
      <c r="E3" s="3">
        <v>78</v>
      </c>
      <c r="F3" s="26">
        <f aca="true" t="shared" si="0" ref="F3:F20">E3/D3</f>
        <v>0.8666666666666667</v>
      </c>
      <c r="G3" s="30">
        <f aca="true" t="shared" si="1" ref="G3:G19">IF(F3&gt;=96%,6,IF(F3&gt;=86%,5.5,IF(F3&gt;=76%,5,IF(F3&gt;=66%,4.5,IF(F3&gt;=56%,4,IF(F3&gt;=46%,3.5,IF(F3&gt;=36%,3,IF(F3&gt;=26%,2.5,2))))))))</f>
        <v>5.5</v>
      </c>
      <c r="H3" s="4"/>
      <c r="I3" s="4"/>
    </row>
    <row r="4" spans="1:9" ht="30" customHeight="1">
      <c r="A4" s="54"/>
      <c r="B4" s="49"/>
      <c r="C4" s="5" t="s">
        <v>8</v>
      </c>
      <c r="D4" s="6">
        <v>30</v>
      </c>
      <c r="E4" s="6">
        <v>25</v>
      </c>
      <c r="F4" s="27">
        <f t="shared" si="0"/>
        <v>0.8333333333333334</v>
      </c>
      <c r="G4" s="30">
        <f t="shared" si="1"/>
        <v>5</v>
      </c>
      <c r="H4" s="4"/>
      <c r="I4" s="4"/>
    </row>
    <row r="5" spans="1:9" ht="30" customHeight="1">
      <c r="A5" s="54"/>
      <c r="B5" s="50"/>
      <c r="C5" s="7" t="s">
        <v>9</v>
      </c>
      <c r="D5" s="8">
        <f>SUM(D3:D4)</f>
        <v>120</v>
      </c>
      <c r="E5" s="8">
        <f>SUM(E3:E4)</f>
        <v>103</v>
      </c>
      <c r="F5" s="28">
        <f t="shared" si="0"/>
        <v>0.8583333333333333</v>
      </c>
      <c r="G5" s="31">
        <f t="shared" si="1"/>
        <v>5</v>
      </c>
      <c r="H5" s="60" t="s">
        <v>28</v>
      </c>
      <c r="I5" s="43"/>
    </row>
    <row r="6" spans="1:9" ht="30" customHeight="1">
      <c r="A6" s="54"/>
      <c r="B6" s="48" t="s">
        <v>25</v>
      </c>
      <c r="C6" s="2" t="s">
        <v>10</v>
      </c>
      <c r="D6" s="3">
        <v>60</v>
      </c>
      <c r="E6" s="3">
        <v>44.5</v>
      </c>
      <c r="F6" s="26">
        <f t="shared" si="0"/>
        <v>0.7416666666666667</v>
      </c>
      <c r="G6" s="30">
        <f t="shared" si="1"/>
        <v>4.5</v>
      </c>
      <c r="H6" s="4"/>
      <c r="I6" s="4"/>
    </row>
    <row r="7" spans="1:9" ht="30" customHeight="1">
      <c r="A7" s="54"/>
      <c r="B7" s="49"/>
      <c r="C7" s="5" t="s">
        <v>11</v>
      </c>
      <c r="D7" s="6">
        <v>30</v>
      </c>
      <c r="E7" s="6">
        <v>9.5</v>
      </c>
      <c r="F7" s="27">
        <f t="shared" si="0"/>
        <v>0.31666666666666665</v>
      </c>
      <c r="G7" s="30">
        <f t="shared" si="1"/>
        <v>2.5</v>
      </c>
      <c r="H7" s="4"/>
      <c r="I7" s="4"/>
    </row>
    <row r="8" spans="1:9" ht="30" customHeight="1">
      <c r="A8" s="54"/>
      <c r="B8" s="49"/>
      <c r="C8" s="5" t="s">
        <v>12</v>
      </c>
      <c r="D8" s="6">
        <v>60</v>
      </c>
      <c r="E8" s="6">
        <v>53</v>
      </c>
      <c r="F8" s="27">
        <f t="shared" si="0"/>
        <v>0.8833333333333333</v>
      </c>
      <c r="G8" s="30">
        <f t="shared" si="1"/>
        <v>5.5</v>
      </c>
      <c r="H8" s="4"/>
      <c r="I8" s="4"/>
    </row>
    <row r="9" spans="1:9" ht="30" customHeight="1">
      <c r="A9" s="54"/>
      <c r="B9" s="49"/>
      <c r="C9" s="5" t="s">
        <v>13</v>
      </c>
      <c r="D9" s="6">
        <v>15</v>
      </c>
      <c r="E9" s="6">
        <v>6.5</v>
      </c>
      <c r="F9" s="27">
        <f t="shared" si="0"/>
        <v>0.43333333333333335</v>
      </c>
      <c r="G9" s="30">
        <f t="shared" si="1"/>
        <v>3</v>
      </c>
      <c r="H9" s="4"/>
      <c r="I9" s="4"/>
    </row>
    <row r="10" spans="1:9" ht="30" customHeight="1">
      <c r="A10" s="54"/>
      <c r="B10" s="49"/>
      <c r="C10" s="5" t="s">
        <v>14</v>
      </c>
      <c r="D10" s="6">
        <v>15</v>
      </c>
      <c r="E10" s="6">
        <v>11</v>
      </c>
      <c r="F10" s="27">
        <f t="shared" si="0"/>
        <v>0.7333333333333333</v>
      </c>
      <c r="G10" s="30">
        <f t="shared" si="1"/>
        <v>4.5</v>
      </c>
      <c r="H10" s="4"/>
      <c r="I10" s="4"/>
    </row>
    <row r="11" spans="1:9" ht="30" customHeight="1">
      <c r="A11" s="54"/>
      <c r="B11" s="50"/>
      <c r="C11" s="7" t="s">
        <v>9</v>
      </c>
      <c r="D11" s="8">
        <f>SUM(D6:D10)</f>
        <v>180</v>
      </c>
      <c r="E11" s="8">
        <f>SUM(E6:E10)</f>
        <v>124.5</v>
      </c>
      <c r="F11" s="28">
        <f t="shared" si="0"/>
        <v>0.6916666666666667</v>
      </c>
      <c r="G11" s="31">
        <f t="shared" si="1"/>
        <v>4.5</v>
      </c>
      <c r="H11" s="60" t="s">
        <v>28</v>
      </c>
      <c r="I11" s="43"/>
    </row>
    <row r="12" spans="1:9" ht="30" customHeight="1">
      <c r="A12" s="54"/>
      <c r="B12" s="48" t="s">
        <v>15</v>
      </c>
      <c r="C12" s="2" t="s">
        <v>16</v>
      </c>
      <c r="D12" s="3">
        <v>80</v>
      </c>
      <c r="E12" s="3">
        <v>54.5</v>
      </c>
      <c r="F12" s="26">
        <f t="shared" si="0"/>
        <v>0.68125</v>
      </c>
      <c r="G12" s="30">
        <f t="shared" si="1"/>
        <v>4.5</v>
      </c>
      <c r="H12" s="4"/>
      <c r="I12" s="4"/>
    </row>
    <row r="13" spans="1:9" ht="30" customHeight="1">
      <c r="A13" s="54"/>
      <c r="B13" s="49"/>
      <c r="C13" s="5" t="s">
        <v>17</v>
      </c>
      <c r="D13" s="6">
        <v>40</v>
      </c>
      <c r="E13" s="6">
        <v>34</v>
      </c>
      <c r="F13" s="27">
        <f t="shared" si="0"/>
        <v>0.85</v>
      </c>
      <c r="G13" s="30">
        <f t="shared" si="1"/>
        <v>5</v>
      </c>
      <c r="H13" s="4"/>
      <c r="I13" s="4"/>
    </row>
    <row r="14" spans="1:9" ht="30" customHeight="1">
      <c r="A14" s="54"/>
      <c r="B14" s="50"/>
      <c r="C14" s="7" t="s">
        <v>9</v>
      </c>
      <c r="D14" s="8">
        <f>SUM(D12:D13)</f>
        <v>120</v>
      </c>
      <c r="E14" s="8">
        <f>SUM(E12:E13)</f>
        <v>88.5</v>
      </c>
      <c r="F14" s="28">
        <f t="shared" si="0"/>
        <v>0.7375</v>
      </c>
      <c r="G14" s="31">
        <f t="shared" si="1"/>
        <v>4.5</v>
      </c>
      <c r="H14" s="60" t="s">
        <v>28</v>
      </c>
      <c r="I14" s="43"/>
    </row>
    <row r="15" spans="1:9" ht="30" customHeight="1">
      <c r="A15" s="54"/>
      <c r="B15" s="48" t="s">
        <v>24</v>
      </c>
      <c r="C15" s="2" t="s">
        <v>18</v>
      </c>
      <c r="D15" s="3">
        <v>30</v>
      </c>
      <c r="E15" s="3">
        <v>27</v>
      </c>
      <c r="F15" s="26">
        <f t="shared" si="0"/>
        <v>0.9</v>
      </c>
      <c r="G15" s="30">
        <f t="shared" si="1"/>
        <v>5.5</v>
      </c>
      <c r="H15" s="4"/>
      <c r="I15" s="4"/>
    </row>
    <row r="16" spans="1:9" ht="30" customHeight="1">
      <c r="A16" s="54"/>
      <c r="B16" s="49"/>
      <c r="C16" s="5" t="s">
        <v>19</v>
      </c>
      <c r="D16" s="6">
        <v>60</v>
      </c>
      <c r="E16" s="6">
        <v>58</v>
      </c>
      <c r="F16" s="27">
        <f t="shared" si="0"/>
        <v>0.9666666666666667</v>
      </c>
      <c r="G16" s="30">
        <f t="shared" si="1"/>
        <v>6</v>
      </c>
      <c r="H16" s="4"/>
      <c r="I16" s="4"/>
    </row>
    <row r="17" spans="1:9" ht="30" customHeight="1">
      <c r="A17" s="54"/>
      <c r="B17" s="49"/>
      <c r="C17" s="5" t="s">
        <v>20</v>
      </c>
      <c r="D17" s="6">
        <v>45</v>
      </c>
      <c r="E17" s="6">
        <v>31.5</v>
      </c>
      <c r="F17" s="27">
        <f t="shared" si="0"/>
        <v>0.7</v>
      </c>
      <c r="G17" s="30">
        <f t="shared" si="1"/>
        <v>4.5</v>
      </c>
      <c r="H17" s="4"/>
      <c r="I17" s="4"/>
    </row>
    <row r="18" spans="1:9" ht="30" customHeight="1">
      <c r="A18" s="54"/>
      <c r="B18" s="49"/>
      <c r="C18" s="5" t="s">
        <v>21</v>
      </c>
      <c r="D18" s="6">
        <v>45</v>
      </c>
      <c r="E18" s="6">
        <v>39</v>
      </c>
      <c r="F18" s="27">
        <f t="shared" si="0"/>
        <v>0.8666666666666667</v>
      </c>
      <c r="G18" s="30">
        <f t="shared" si="1"/>
        <v>5.5</v>
      </c>
      <c r="H18" s="4"/>
      <c r="I18" s="4"/>
    </row>
    <row r="19" spans="1:9" ht="30" customHeight="1">
      <c r="A19" s="54"/>
      <c r="B19" s="50"/>
      <c r="C19" s="7" t="s">
        <v>9</v>
      </c>
      <c r="D19" s="8">
        <f>SUM(D15:D18)</f>
        <v>180</v>
      </c>
      <c r="E19" s="8">
        <f>SUM(E15:E18)</f>
        <v>155.5</v>
      </c>
      <c r="F19" s="28">
        <f t="shared" si="0"/>
        <v>0.8638888888888889</v>
      </c>
      <c r="G19" s="31">
        <f t="shared" si="1"/>
        <v>5.5</v>
      </c>
      <c r="H19" s="60" t="s">
        <v>28</v>
      </c>
      <c r="I19" s="62" t="s">
        <v>28</v>
      </c>
    </row>
    <row r="20" spans="1:9" ht="30" customHeight="1">
      <c r="A20" s="54"/>
      <c r="B20" s="9" t="s">
        <v>22</v>
      </c>
      <c r="C20" s="10" t="s">
        <v>9</v>
      </c>
      <c r="D20" s="11">
        <f>D19+D14+D11+D5</f>
        <v>600</v>
      </c>
      <c r="E20" s="11">
        <f>E19+E14+E11+E5</f>
        <v>471.5</v>
      </c>
      <c r="F20" s="35">
        <f t="shared" si="0"/>
        <v>0.7858333333333334</v>
      </c>
      <c r="G20" s="36">
        <f>SUM(G5,G11,G14,G19)/4</f>
        <v>4.875</v>
      </c>
      <c r="H20" s="25"/>
      <c r="I20" s="25"/>
    </row>
    <row r="21" spans="1:9" ht="30" customHeight="1">
      <c r="A21" s="55" t="s">
        <v>23</v>
      </c>
      <c r="B21" s="58" t="s">
        <v>31</v>
      </c>
      <c r="C21" s="58"/>
      <c r="D21" s="58"/>
      <c r="E21" s="58"/>
      <c r="F21" s="58"/>
      <c r="G21" s="32">
        <v>5.5</v>
      </c>
      <c r="H21" s="61" t="s">
        <v>28</v>
      </c>
      <c r="I21" s="63" t="s">
        <v>28</v>
      </c>
    </row>
    <row r="22" spans="1:9" ht="30" customHeight="1">
      <c r="A22" s="56"/>
      <c r="B22" s="58" t="s">
        <v>32</v>
      </c>
      <c r="C22" s="58"/>
      <c r="D22" s="58"/>
      <c r="E22" s="58"/>
      <c r="F22" s="58"/>
      <c r="G22" s="32">
        <v>5.5</v>
      </c>
      <c r="H22" s="61" t="s">
        <v>28</v>
      </c>
      <c r="I22" s="44"/>
    </row>
    <row r="23" spans="1:9" ht="30" customHeight="1">
      <c r="A23" s="57"/>
      <c r="B23" s="59" t="s">
        <v>29</v>
      </c>
      <c r="C23" s="59"/>
      <c r="D23" s="59"/>
      <c r="E23" s="59"/>
      <c r="F23" s="59"/>
      <c r="G23" s="33">
        <f>IF(G21&gt;0,IF(G22&gt;0,SUM(G5,G11,G14,G19,G21,G22)/6))</f>
        <v>5.083333333333333</v>
      </c>
      <c r="H23" s="24"/>
      <c r="I23" s="32">
        <f>IF(G21&gt;0,SUM(G19,G21)/2)</f>
        <v>5.5</v>
      </c>
    </row>
  </sheetData>
  <mergeCells count="11">
    <mergeCell ref="A1:I1"/>
    <mergeCell ref="B15:B19"/>
    <mergeCell ref="B3:B5"/>
    <mergeCell ref="B6:B11"/>
    <mergeCell ref="B12:B14"/>
    <mergeCell ref="A2:B2"/>
    <mergeCell ref="A3:A20"/>
    <mergeCell ref="A21:A23"/>
    <mergeCell ref="B21:F21"/>
    <mergeCell ref="B22:F22"/>
    <mergeCell ref="B23:F23"/>
  </mergeCells>
  <printOptions gridLines="1"/>
  <pageMargins left="0.75" right="0.75" top="1" bottom="1" header="0.4921259845" footer="0.492125984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www.FamilyMueller.ch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Müller</dc:creator>
  <cp:keywords/>
  <dc:description/>
  <cp:lastModifiedBy>René Müller</cp:lastModifiedBy>
  <cp:lastPrinted>2002-04-18T14:00:48Z</cp:lastPrinted>
  <dcterms:created xsi:type="dcterms:W3CDTF">2002-03-28T12:06:57Z</dcterms:created>
  <dcterms:modified xsi:type="dcterms:W3CDTF">2002-06-07T18:11:06Z</dcterms:modified>
  <cp:category/>
  <cp:version/>
  <cp:contentType/>
  <cp:contentStatus/>
</cp:coreProperties>
</file>